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<sst xmlns="http://schemas.openxmlformats.org/spreadsheetml/2006/main" count="278" uniqueCount="187">
  <si>
    <t>"УТВЕРЖДАЮ"</t>
  </si>
  <si>
    <t>(Наименование должности лица, утверждающего документ)</t>
  </si>
  <si>
    <t xml:space="preserve">                                                               (подпись)         (расшифровка подписи)</t>
  </si>
  <si>
    <t>Форма 1</t>
  </si>
  <si>
    <t>ОБЩИЕ СВЕДЕНИЯ</t>
  </si>
  <si>
    <t>О МУНИЦИПАЛЬНОМ БЮДЖЕТНОМ УЧРЕЖДЕНИИ</t>
  </si>
  <si>
    <t>Полное наименование учреждения</t>
  </si>
  <si>
    <t>Сокращенное наименование учреждения</t>
  </si>
  <si>
    <t xml:space="preserve">Место нахождения учреждения                </t>
  </si>
  <si>
    <t xml:space="preserve">Почтовый адрес учреждения                  </t>
  </si>
  <si>
    <t xml:space="preserve">Год создания учреждения                    </t>
  </si>
  <si>
    <t>Фамилия, имя, отчество руководителя, телефон</t>
  </si>
  <si>
    <t>Орган исполнительной власти, осуществляющий функции и полномочия учредителя учреждения</t>
  </si>
  <si>
    <t xml:space="preserve">Основной государственный регистрационный номер учреждения             </t>
  </si>
  <si>
    <t xml:space="preserve">Идентификационный номер налогоплательщика (ИНН)                                                                 </t>
  </si>
  <si>
    <t xml:space="preserve">Код причины постановки на учет учреждения в налоговом органе (КПП)                     </t>
  </si>
  <si>
    <t xml:space="preserve">Коды по Общероссийскому классификатору видов экономической деятельности, продукции и услуг                                    </t>
  </si>
  <si>
    <t>Форма 2</t>
  </si>
  <si>
    <t xml:space="preserve">Предмет и цели деятельности учреждения         </t>
  </si>
  <si>
    <t>(Наименование учреждения)</t>
  </si>
  <si>
    <t xml:space="preserve">Перечень иных видов деятельности, закрепленных 
в уставе и осуществляемых учреждением          
</t>
  </si>
  <si>
    <t xml:space="preserve">СВЕДЕНИЯ </t>
  </si>
  <si>
    <t xml:space="preserve">О ЦЕЛЯХ И ВИДАХ ДЕЯТЕЛЬНОСТИ МУНИЦИПАЛЬНОГО БЮДЖЕТНОГО УЧРЕЖДЕНИЯ </t>
  </si>
  <si>
    <t>МБДОУ "Подпорожский детский сад №9 общеразвивающего вида"</t>
  </si>
  <si>
    <t>Российская Федерация 187780, Ленинградская область, город Подпорожье, улица Красноармейская дом 12</t>
  </si>
  <si>
    <t>МБДОУ "Подпорожский детский сад №9 общеразвивающего вида с приоритетным осуществлением деятельности по художественно-эстетическому развитию детей"</t>
  </si>
  <si>
    <t>Воспитание, развитие, обучение, присмотр, уход и оздоровление детей в возрасте от 2 месяцев до 7 лет; реализация основной общеобразовательной программы дошкольного образования; оказание дополнительных платных образовательных услуг и иной приносящей доход деятельности в соответствии с федеральными законами и иными нормативными правовыми актами и Уставом.</t>
  </si>
  <si>
    <t>нет</t>
  </si>
  <si>
    <t>МУНИЦИПАЛЬНОГО БЮДЖЕТНОГО УЧРЕЖДЕНИЯ</t>
  </si>
  <si>
    <t xml:space="preserve">муниципальное бюджетное дошкольное образовательное учреждение  "Подпорожский детский сад №9 общеразвивающего вида с приоритетным осуществлением деятельности по художественно-эстетическому развитию детей" </t>
  </si>
  <si>
    <t>2011 год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</si>
  <si>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</t>
  </si>
  <si>
    <t xml:space="preserve">Перечень основных видов деятельности (функций),
закрепленных в уставе и осуществляемых         
учреждением </t>
  </si>
  <si>
    <t>2. реализация дополнительных образовательных программ художественно-эстетической направленности.</t>
  </si>
  <si>
    <t>1. Реализация основной общеобразовательной программы дошкольного образования;</t>
  </si>
  <si>
    <t xml:space="preserve">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      </t>
  </si>
  <si>
    <t>Информация о наличии лицензий (лицензируемый вид деятельности, номер лицензии, срок действия лицензии, дата принятия решения о предоставлении лицензии)</t>
  </si>
  <si>
    <t>Информация о наличии государственной аккредитации (реквизиты и срок действия свидетельства о государственной аккредитации, государственный статус учреждения в соответствии со свидетельством о государственной аккредитации)</t>
  </si>
  <si>
    <t>Председатель Комитета образования</t>
  </si>
  <si>
    <t>АМО "Подпорожский муниципальный район</t>
  </si>
  <si>
    <t>Ленинградской области"</t>
  </si>
  <si>
    <t>___________ __Воробьева Н.А.__</t>
  </si>
  <si>
    <t xml:space="preserve">ФИНАНСОВО-ХОЗЯЙСТВЕННОЙ ДЕЯТЕЛЬНОСТИ                                     </t>
  </si>
  <si>
    <t xml:space="preserve"> ПЛАН</t>
  </si>
  <si>
    <t>Комитет образования Администрации муниципального образования  "Подпорожский муниципальный район Ленинградской области"</t>
  </si>
  <si>
    <t>1114711003923 от 15.11.2011 г.</t>
  </si>
  <si>
    <t>ОКПО - 90342477   ОКТМО 41636101 ОКОГУ 4210007                      ОКВЭД 80.10.1 ОКФС 14 ОКОПФ 72</t>
  </si>
  <si>
    <t>лицензия на право ведения образовательной деятельности  рег№583-12 от 17.09.2012г серия47Л01 №0000089</t>
  </si>
  <si>
    <t xml:space="preserve">свидетельство о постановке на учет в налоговом органе серия 47 №003012227, дата постановки 15.11.2011г </t>
  </si>
  <si>
    <t xml:space="preserve"> Постановление Администрации муниципального образования "Подпорожский муниципальный район Ленинградской области" от 28 сентября 2011 года  №984 "О создании муниципального бюджетного дошкольного образовательного учреждения "Подпорожский детский сад №9 общеразвивающего вида с приоритетным осуществлением деятельности по художественно-эстетическому развитию детей"                   </t>
  </si>
  <si>
    <t>свидетельство о государственной регистрации  серия47 №003014837</t>
  </si>
  <si>
    <t>свидетельство о внесении записи в ЕГРЮЛ серия 47 №002744267 от 18.07.2012г</t>
  </si>
  <si>
    <t xml:space="preserve">  рег№583-12 от 17.09.2012г серия47Л01 №0000089 (бессрочно)</t>
  </si>
  <si>
    <r>
      <t xml:space="preserve">                                            </t>
    </r>
    <r>
      <rPr>
        <u val="single"/>
        <sz val="14"/>
        <color indexed="8"/>
        <rFont val="Times New Roman"/>
        <family val="1"/>
      </rPr>
      <t>« 12»     января     2015 г.</t>
    </r>
    <r>
      <rPr>
        <u val="single"/>
        <sz val="8"/>
        <color indexed="8"/>
        <rFont val="Times New Roman"/>
        <family val="1"/>
      </rPr>
      <t xml:space="preserve">    </t>
    </r>
  </si>
  <si>
    <t xml:space="preserve"> НА 2015 ГОД</t>
  </si>
  <si>
    <t>Основание: решение Совета депутатов Подпорожского муниципального района от 22 декабря 2014 года  №28 «О бюджете муниципального образования «Подпорожского муниципального района Ленинградской области» на 2015 год»</t>
  </si>
  <si>
    <r>
      <t xml:space="preserve">Кемарская Наталья Владимировна                            (81365) 2-05-54 </t>
    </r>
    <r>
      <rPr>
        <sz val="12"/>
        <color indexed="10"/>
        <rFont val="Times New Roman"/>
        <family val="1"/>
      </rPr>
      <t>+7(950) 012-59-82</t>
    </r>
  </si>
  <si>
    <r>
      <t xml:space="preserve">Устав  муниципального бюджетного дошкольного образовательного учреждения "Подпорожский детский сад №9 общеразвивающего вида с приоритетным осуществлением деятельности по художественно-эстетическому развитию детей" утвержден постановлением администрации  муниципального образования "Подпорожский муниципальный район Ленинградской области" от </t>
    </r>
    <r>
      <rPr>
        <sz val="12"/>
        <color indexed="10"/>
        <rFont val="Times New Roman"/>
        <family val="1"/>
      </rPr>
      <t>20 июня 2014 года №1048</t>
    </r>
    <r>
      <rPr>
        <sz val="12"/>
        <color indexed="8"/>
        <rFont val="Times New Roman"/>
        <family val="1"/>
      </rPr>
      <t xml:space="preserve">  (новая редакция)</t>
    </r>
  </si>
  <si>
    <t>Форма 3</t>
  </si>
  <si>
    <t xml:space="preserve">ПОКАЗАТЕЛИ
ФИНАНСОВОГО СОСТОЯНИЯ УЧРЕЖДЕНИЯ МБДОУ "Подпорожский детский сад №9 общеразвивающего вида"
</t>
  </si>
  <si>
    <t>Наименование показателя</t>
  </si>
  <si>
    <t>Сумма</t>
  </si>
  <si>
    <t xml:space="preserve">I. Нефинансовые активы, всего               </t>
  </si>
  <si>
    <t xml:space="preserve">из них:                                  </t>
  </si>
  <si>
    <t>1.1. Общая балансовая стоимость  недвижимого муниципального имущества, всего:</t>
  </si>
  <si>
    <t xml:space="preserve">в том числе:                             </t>
  </si>
  <si>
    <r>
      <t>1.1.1.</t>
    </r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Стоимость  имущества,  закрепленного собственником имущества за учреждением на праве оперативного управления</t>
    </r>
  </si>
  <si>
    <t xml:space="preserve">1.1.2. Стоимость  имущества,  приобретенного муниципальным учреждением за счет выделенных собственником имущества учреждения средств                </t>
  </si>
  <si>
    <t>1.1.3. Стоимость  имущества,  приобретенного муниципальным учреждением за счет доходов,  полученных  от платной и иной приносящей доход деятельности</t>
  </si>
  <si>
    <t>1.1.4.  Остаточная   стоимость   недвижимого муниципального имущества</t>
  </si>
  <si>
    <t>1.2. Общая  балансовая  стоимость  движимого муниципального имущества</t>
  </si>
  <si>
    <t>1.2.1.  Общая  балансовая  стоимость   особо ценного движимого имущества</t>
  </si>
  <si>
    <t>1.2.2. Остаточная  стоимость  особо  ценного движимого имущества</t>
  </si>
  <si>
    <t xml:space="preserve">II. Финансовые активы, всего                </t>
  </si>
  <si>
    <t>2.1. Дебиторская задолженность  по  доходам, полученным за счет средств муниципального образования</t>
  </si>
  <si>
    <t>2.2. Дебиторская задолженность  по  выданным авансам, полученным за счет средств бюджета муниципального образования, всего:</t>
  </si>
  <si>
    <t xml:space="preserve">2.2.1. По выданным авансам на услуги связи  </t>
  </si>
  <si>
    <t>2.2.2. По выданным авансам  на  транспортные услуги</t>
  </si>
  <si>
    <t>2.2.3. По выданным авансам  на  коммунальные услуги</t>
  </si>
  <si>
    <t>2.2.4. По  выданным  авансам  на  услуги  по содержанию имущества</t>
  </si>
  <si>
    <t xml:space="preserve">2.2.5. По выданным авансам на прочие услуги </t>
  </si>
  <si>
    <t>2.2.6. По выданным авансам  на  приобретение основных средств</t>
  </si>
  <si>
    <t>2.2.7. По выданным авансам  на  приобретение нематериальных активов</t>
  </si>
  <si>
    <t>2.2.8. По выданным авансам  на  приобретение непроизведенных активов</t>
  </si>
  <si>
    <t>2.2.9. По выданным авансам  на  приобретение материальных запасов</t>
  </si>
  <si>
    <t>2.2.10.  По  выданным  авансам   на   прочие расходы</t>
  </si>
  <si>
    <t>2.3. Дебиторская задолженность  по  выданным авансам за счет доходов, полученных от платной и иной приносящей доход деятельности, всего:</t>
  </si>
  <si>
    <t xml:space="preserve">2.3.1. По выданным авансам на услуги связи  </t>
  </si>
  <si>
    <t>2.3.2. По выданным авансам  на  транспортные услуги</t>
  </si>
  <si>
    <t>2.3.3. По выданным авансам  на  коммунальные услуги</t>
  </si>
  <si>
    <t>2.3.4. По  выданным  авансам  на  услуги  по содержанию имущества</t>
  </si>
  <si>
    <t xml:space="preserve">2.3.5. По выданным авансам на прочие услуги </t>
  </si>
  <si>
    <t>2.3.6. По выданным авансам  на  приобретение основных средств</t>
  </si>
  <si>
    <t>2.3.7. По выданным авансам  на  приобретение нематериальных активов</t>
  </si>
  <si>
    <t>2.3.8. По выданным авансам  на  приобретение непроизведенных активов</t>
  </si>
  <si>
    <t>2.3.9. По выданным авансам  на  приобретение материальных запасов</t>
  </si>
  <si>
    <t>2.3.10. По   выданным  авансам   на   прочие расходы</t>
  </si>
  <si>
    <t xml:space="preserve">III. Обязательства, всего                   </t>
  </si>
  <si>
    <t>3.1. Просроченная кредиторская задолженность</t>
  </si>
  <si>
    <t>3.2. Кредиторская задолженность по  расчетам с поставщиками и подрядчиками за счет средств бюджета муниципального образования, всего:</t>
  </si>
  <si>
    <t>3.2.1. По начислениям на выплаты  по  оплате труда</t>
  </si>
  <si>
    <t xml:space="preserve">3.2.2. По оплате услуг связи                </t>
  </si>
  <si>
    <t xml:space="preserve">3.2.3. По оплате транспортных услуг         </t>
  </si>
  <si>
    <t xml:space="preserve">3.2.4. По оплате коммунальных услуг      </t>
  </si>
  <si>
    <t>3.2.5. По   оплате   услуг   по   содержанию имущества</t>
  </si>
  <si>
    <t xml:space="preserve">3.2.6. По оплате прочих услуг               </t>
  </si>
  <si>
    <t xml:space="preserve">3.2.7. По приобретению основных средств     </t>
  </si>
  <si>
    <t>3.2.8. По    приобретению     нематериальных активов</t>
  </si>
  <si>
    <t>3.2.9. По   приобретению     непроизведенных активов</t>
  </si>
  <si>
    <t>3.2.10. По приобретению материальных запасов</t>
  </si>
  <si>
    <t xml:space="preserve">3.2.11. По оплате прочих расходов          </t>
  </si>
  <si>
    <t xml:space="preserve">3.2.12. По платежам в бюджет                </t>
  </si>
  <si>
    <t xml:space="preserve">3.2.13. По прочим расчетам с кредиторами 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</si>
  <si>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</si>
  <si>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 по  оплате труда</t>
  </si>
  <si>
    <t xml:space="preserve">3.3.2. По оплате услуг связи                </t>
  </si>
  <si>
    <t xml:space="preserve">3.3.3. По оплате транспортных услуг         </t>
  </si>
  <si>
    <t xml:space="preserve">3.3.4. По оплате коммунальных услуг      </t>
  </si>
  <si>
    <t>3.3.5. По   оплате   услуг   по   содержанию имущества</t>
  </si>
  <si>
    <t xml:space="preserve">3.3.6. По оплате прочих услуг               </t>
  </si>
  <si>
    <t xml:space="preserve">3.3.7. По приобретению основных средств     </t>
  </si>
  <si>
    <t>3.3.8. По    приобретению     нематериальных активов</t>
  </si>
  <si>
    <t>3.3.9. По    приобретению    непроизведенных активов</t>
  </si>
  <si>
    <t>3.3.10. По приобретению материальных запасов</t>
  </si>
  <si>
    <t xml:space="preserve">3.3.11. По оплате прочих расходов          </t>
  </si>
  <si>
    <t xml:space="preserve">3.3.12. По платежам в бюджет                </t>
  </si>
  <si>
    <t xml:space="preserve">3.3.13. По прочим расчетам с кредиторами    </t>
  </si>
  <si>
    <t>Форма 4</t>
  </si>
  <si>
    <t>ПОКАЗАТЕЛИ</t>
  </si>
  <si>
    <t xml:space="preserve">ПО ПОСТУПЛЕНИЯМ И ВЫПЛАТАМ </t>
  </si>
  <si>
    <t>МБДОУ «Подпорожский детский сад № 9 общеразвивающего вида»</t>
  </si>
  <si>
    <t>(наименование учреждения)</t>
  </si>
  <si>
    <r>
      <t xml:space="preserve">к плану финансово-хозяйственной деятельности на  </t>
    </r>
    <r>
      <rPr>
        <b/>
        <u val="single"/>
        <sz val="14"/>
        <color indexed="8"/>
        <rFont val="Times New Roman"/>
        <family val="1"/>
      </rPr>
      <t xml:space="preserve">2015 </t>
    </r>
    <r>
      <rPr>
        <sz val="14"/>
        <color indexed="8"/>
        <rFont val="Times New Roman"/>
        <family val="1"/>
      </rPr>
      <t xml:space="preserve"> год</t>
    </r>
  </si>
  <si>
    <t>(руб)</t>
  </si>
  <si>
    <t>Код по бюджетной
классификации  
операции сектора
государственного
управления</t>
  </si>
  <si>
    <t>ВСЕГО операции по лицевым счетам, открытым в финансовом органе либо в органах Федерального казначейства</t>
  </si>
  <si>
    <t>МУНИЦИПАЛЬНОЕ ЗАДАНИЕ</t>
  </si>
  <si>
    <t>ИНЫЕ (ЦЕЛЕВЫЕ) субсидии</t>
  </si>
  <si>
    <t>целевые средства и платные услуги</t>
  </si>
  <si>
    <t>итого</t>
  </si>
  <si>
    <t>федер. бюджет</t>
  </si>
  <si>
    <t>областной бюджет</t>
  </si>
  <si>
    <t>муниц.  бюджет</t>
  </si>
  <si>
    <t>платные</t>
  </si>
  <si>
    <t>Планируемый остаток средств на начало    
планируемого года</t>
  </si>
  <si>
    <t>X</t>
  </si>
  <si>
    <t xml:space="preserve">Поступления, всего:                      </t>
  </si>
  <si>
    <t xml:space="preserve">Выплаты, всего:                          </t>
  </si>
  <si>
    <t>Оплата труда и начисления на выплаты по  
оплате труда, всего</t>
  </si>
  <si>
    <t xml:space="preserve">из них:                               </t>
  </si>
  <si>
    <t xml:space="preserve">Заработная плата                         </t>
  </si>
  <si>
    <t xml:space="preserve">Прочие выплаты                           </t>
  </si>
  <si>
    <t xml:space="preserve">Начисления на выплаты по оплате труда </t>
  </si>
  <si>
    <t xml:space="preserve">Оплата работ, услуг, всего               </t>
  </si>
  <si>
    <t xml:space="preserve">Услуги связи                             </t>
  </si>
  <si>
    <t xml:space="preserve">Транспортные услуги                      </t>
  </si>
  <si>
    <t xml:space="preserve">Коммунальные услуги                      </t>
  </si>
  <si>
    <t xml:space="preserve">Арендная плата за пользование имуществом </t>
  </si>
  <si>
    <t>Работы, услуги по содержанию имущества</t>
  </si>
  <si>
    <t xml:space="preserve">Прочие работы, услуги                    </t>
  </si>
  <si>
    <t>Безвозмездные перечисления организациям, 
всего</t>
  </si>
  <si>
    <t>Безвозмездные перечисления               
государственным и муниципальным          
организациям</t>
  </si>
  <si>
    <t xml:space="preserve">Социальное обеспечение, всего </t>
  </si>
  <si>
    <t>Пособия по социальной помощи населению</t>
  </si>
  <si>
    <t xml:space="preserve">Пенсии, пособия, выплачиваемые           
организациями сектора государственного   
управления </t>
  </si>
  <si>
    <t xml:space="preserve">Прочие расходы                           </t>
  </si>
  <si>
    <t xml:space="preserve">Поступление нефинансовых активов, всего </t>
  </si>
  <si>
    <t xml:space="preserve">Увеличение стоимости основных средств    </t>
  </si>
  <si>
    <t xml:space="preserve">Увеличение стоимости нематериальных      
активов </t>
  </si>
  <si>
    <t xml:space="preserve">Увеличение стоимости непроизводственных  
активов 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</si>
  <si>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</si>
  <si>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</si>
  <si>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
акций и иных форм участия в капитале</t>
  </si>
  <si>
    <t>Увеличение стоимости акций и иных форм   
участия в капитале</t>
  </si>
  <si>
    <t xml:space="preserve">Справочно:                               </t>
  </si>
  <si>
    <t xml:space="preserve">Объем публичных обязательств, всего      </t>
  </si>
  <si>
    <t xml:space="preserve">Руководитель муниципального учреждения </t>
  </si>
  <si>
    <t>Кемарская Н.В.</t>
  </si>
  <si>
    <t>(подпись)                     (расшифровка подписи)</t>
  </si>
  <si>
    <t xml:space="preserve">Главный бухгалтер                                        </t>
  </si>
  <si>
    <t>Лобанова Е.Г.</t>
  </si>
  <si>
    <t>(подпись)                      (расшифровка подписи)</t>
  </si>
  <si>
    <t xml:space="preserve">Исполнитель                                                  </t>
  </si>
  <si>
    <t>зам.директора по экономике</t>
  </si>
  <si>
    <t>МКУ "ЦБ ОУ Подпорожского района"</t>
  </si>
  <si>
    <t>Рыбакова Н.Б.</t>
  </si>
  <si>
    <t>(подпись)                       (расшифровка подписи)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</si>
</sst>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6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52" fillId="0" borderId="0" xfId="0" applyFont="1" applyAlignment="1">
      <alignment horizontal="justify"/>
    </xf>
    <xf numFmtId="0" fontId="52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justify" vertical="top" wrapText="1"/>
    </xf>
    <xf numFmtId="0" fontId="39" fillId="0" borderId="10" xfId="42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3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2" fontId="0" fillId="0" borderId="0" xfId="0" applyNumberFormat="1" applyAlignment="1">
      <alignment wrapText="1"/>
    </xf>
    <xf numFmtId="0" fontId="34" fillId="33" borderId="12" xfId="0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 vertical="top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justify" vertical="center" wrapText="1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2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55" fillId="0" borderId="15" xfId="0" applyFont="1" applyBorder="1" applyAlignment="1">
      <alignment horizontal="center" vertical="top"/>
    </xf>
    <xf numFmtId="0" fontId="56" fillId="0" borderId="15" xfId="0" applyFont="1" applyBorder="1" applyAlignment="1">
      <alignment horizontal="center" vertical="top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34" fillId="0" borderId="16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14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56" fillId="0" borderId="18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center" vertical="center" wrapText="1"/>
    </xf>
    <xf numFmtId="3" fontId="55" fillId="34" borderId="10" xfId="0" applyNumberFormat="1" applyFont="1" applyFill="1" applyBorder="1" applyAlignment="1">
      <alignment horizontal="center" vertical="center"/>
    </xf>
    <xf numFmtId="3" fontId="56" fillId="34" borderId="10" xfId="0" applyNumberFormat="1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left" vertical="center" wrapText="1"/>
    </xf>
    <xf numFmtId="0" fontId="34" fillId="35" borderId="10" xfId="0" applyFont="1" applyFill="1" applyBorder="1" applyAlignment="1">
      <alignment horizontal="center" vertical="center" wrapText="1"/>
    </xf>
    <xf numFmtId="3" fontId="55" fillId="35" borderId="10" xfId="0" applyNumberFormat="1" applyFont="1" applyFill="1" applyBorder="1" applyAlignment="1">
      <alignment horizontal="center" vertical="center"/>
    </xf>
    <xf numFmtId="3" fontId="55" fillId="35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34" borderId="13" xfId="0" applyFont="1" applyFill="1" applyBorder="1" applyAlignment="1">
      <alignment horizontal="left" vertical="center" wrapText="1"/>
    </xf>
    <xf numFmtId="0" fontId="34" fillId="34" borderId="13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34" borderId="11" xfId="0" applyFont="1" applyFill="1" applyBorder="1" applyAlignment="1">
      <alignment horizontal="left" vertical="center" wrapText="1"/>
    </xf>
    <xf numFmtId="0" fontId="34" fillId="34" borderId="11" xfId="0" applyFont="1" applyFill="1" applyBorder="1" applyAlignment="1">
      <alignment horizontal="center" vertical="center" wrapText="1"/>
    </xf>
    <xf numFmtId="3" fontId="55" fillId="34" borderId="10" xfId="0" applyNumberFormat="1" applyFont="1" applyFill="1" applyBorder="1" applyAlignment="1">
      <alignment horizontal="center" vertical="center" wrapText="1"/>
    </xf>
    <xf numFmtId="3" fontId="55" fillId="33" borderId="10" xfId="0" applyNumberFormat="1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0" fillId="0" borderId="0" xfId="0" applyAlignment="1">
      <alignment horizontal="left" vertical="center"/>
    </xf>
    <xf numFmtId="0" fontId="58" fillId="0" borderId="0" xfId="0" applyFont="1" applyAlignment="1">
      <alignment/>
    </xf>
    <xf numFmtId="0" fontId="5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0BFBA8F96C220202E7AEF4645E2E0DA02384FE99015923F9F1C87DEVCbFH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34"/>
  <sheetViews>
    <sheetView zoomScalePageLayoutView="0" workbookViewId="0" topLeftCell="A16">
      <selection activeCell="B26" sqref="B26"/>
    </sheetView>
  </sheetViews>
  <sheetFormatPr defaultColWidth="9.140625" defaultRowHeight="15"/>
  <cols>
    <col min="1" max="1" width="55.7109375" style="0" customWidth="1"/>
    <col min="2" max="2" width="66.8515625" style="0" customWidth="1"/>
  </cols>
  <sheetData>
    <row r="1" spans="1:2" ht="18">
      <c r="A1" s="10"/>
      <c r="B1" s="10" t="s">
        <v>0</v>
      </c>
    </row>
    <row r="2" spans="1:2" ht="16.5" customHeight="1">
      <c r="A2" s="10"/>
      <c r="B2" s="11" t="s">
        <v>38</v>
      </c>
    </row>
    <row r="3" spans="1:2" ht="16.5" customHeight="1">
      <c r="A3" s="10"/>
      <c r="B3" s="11" t="s">
        <v>39</v>
      </c>
    </row>
    <row r="4" spans="1:2" ht="16.5" customHeight="1">
      <c r="A4" s="10"/>
      <c r="B4" s="11" t="s">
        <v>40</v>
      </c>
    </row>
    <row r="5" spans="1:2" ht="24" customHeight="1">
      <c r="A5" s="10"/>
      <c r="B5" s="12" t="s">
        <v>1</v>
      </c>
    </row>
    <row r="6" spans="1:2" ht="18">
      <c r="A6" s="10"/>
      <c r="B6" s="10" t="s">
        <v>41</v>
      </c>
    </row>
    <row r="7" spans="1:2" ht="25.5" customHeight="1">
      <c r="A7" s="10"/>
      <c r="B7" s="12" t="s">
        <v>2</v>
      </c>
    </row>
    <row r="8" spans="1:2" ht="18">
      <c r="A8" s="13"/>
      <c r="B8" s="10" t="s">
        <v>53</v>
      </c>
    </row>
    <row r="10" spans="1:2" ht="17.25">
      <c r="A10" s="22" t="s">
        <v>43</v>
      </c>
      <c r="B10" s="23"/>
    </row>
    <row r="11" spans="1:2" ht="21" customHeight="1">
      <c r="A11" s="24" t="s">
        <v>42</v>
      </c>
      <c r="B11" s="25"/>
    </row>
    <row r="12" spans="1:2" ht="21" customHeight="1">
      <c r="A12" s="24" t="s">
        <v>28</v>
      </c>
      <c r="B12" s="24"/>
    </row>
    <row r="13" spans="1:2" ht="17.25">
      <c r="A13" s="22" t="s">
        <v>54</v>
      </c>
      <c r="B13" s="23"/>
    </row>
    <row r="14" spans="1:2" ht="56.25" customHeight="1">
      <c r="A14" s="28" t="s">
        <v>55</v>
      </c>
      <c r="B14" s="28"/>
    </row>
    <row r="15" ht="18">
      <c r="A15" s="2" t="s">
        <v>3</v>
      </c>
    </row>
    <row r="16" spans="1:2" ht="18">
      <c r="A16" s="26" t="s">
        <v>4</v>
      </c>
      <c r="B16" s="27"/>
    </row>
    <row r="17" spans="1:2" ht="18">
      <c r="A17" s="26" t="s">
        <v>5</v>
      </c>
      <c r="B17" s="27"/>
    </row>
    <row r="18" spans="1:2" ht="69" customHeight="1">
      <c r="A18" s="7" t="s">
        <v>6</v>
      </c>
      <c r="B18" s="7" t="s">
        <v>29</v>
      </c>
    </row>
    <row r="19" spans="1:2" ht="35.25" customHeight="1">
      <c r="A19" s="7" t="s">
        <v>7</v>
      </c>
      <c r="B19" s="7" t="s">
        <v>23</v>
      </c>
    </row>
    <row r="20" spans="1:2" ht="39" customHeight="1">
      <c r="A20" s="7" t="s">
        <v>8</v>
      </c>
      <c r="B20" s="7" t="s">
        <v>24</v>
      </c>
    </row>
    <row r="21" spans="1:2" ht="39" customHeight="1">
      <c r="A21" s="7" t="s">
        <v>9</v>
      </c>
      <c r="B21" s="7" t="s">
        <v>24</v>
      </c>
    </row>
    <row r="22" spans="1:2" ht="19.5" customHeight="1">
      <c r="A22" s="3" t="s">
        <v>10</v>
      </c>
      <c r="B22" s="3" t="s">
        <v>30</v>
      </c>
    </row>
    <row r="23" spans="1:2" ht="36.75" customHeight="1">
      <c r="A23" s="7" t="s">
        <v>11</v>
      </c>
      <c r="B23" s="7" t="s">
        <v>56</v>
      </c>
    </row>
    <row r="24" spans="1:2" ht="49.5" customHeight="1">
      <c r="A24" s="7" t="s">
        <v>12</v>
      </c>
      <c r="B24" s="7" t="s">
        <v>44</v>
      </c>
    </row>
    <row r="25" spans="1:2" ht="113.25" customHeight="1">
      <c r="A25" s="19" t="s">
        <v>31</v>
      </c>
      <c r="B25" s="16" t="s">
        <v>49</v>
      </c>
    </row>
    <row r="26" spans="1:2" ht="117" customHeight="1">
      <c r="A26" s="20"/>
      <c r="B26" s="14" t="s">
        <v>57</v>
      </c>
    </row>
    <row r="27" spans="1:2" ht="32.25" customHeight="1">
      <c r="A27" s="20"/>
      <c r="B27" s="14" t="s">
        <v>47</v>
      </c>
    </row>
    <row r="28" spans="1:2" ht="32.25" customHeight="1">
      <c r="A28" s="20"/>
      <c r="B28" s="14" t="s">
        <v>48</v>
      </c>
    </row>
    <row r="29" spans="1:2" ht="21" customHeight="1">
      <c r="A29" s="20"/>
      <c r="B29" s="14" t="s">
        <v>50</v>
      </c>
    </row>
    <row r="30" spans="1:2" ht="33" customHeight="1">
      <c r="A30" s="21"/>
      <c r="B30" s="14" t="s">
        <v>51</v>
      </c>
    </row>
    <row r="31" spans="1:2" ht="33.75" customHeight="1">
      <c r="A31" s="7" t="s">
        <v>13</v>
      </c>
      <c r="B31" s="9" t="s">
        <v>45</v>
      </c>
    </row>
    <row r="32" spans="1:2" ht="19.5" customHeight="1">
      <c r="A32" s="3" t="s">
        <v>14</v>
      </c>
      <c r="B32" s="7">
        <v>4711012120</v>
      </c>
    </row>
    <row r="33" spans="1:2" ht="33.75" customHeight="1">
      <c r="A33" s="4" t="s">
        <v>15</v>
      </c>
      <c r="B33" s="7">
        <v>471101001</v>
      </c>
    </row>
    <row r="34" spans="1:2" ht="33.75" customHeight="1">
      <c r="A34" s="5" t="s">
        <v>16</v>
      </c>
      <c r="B34" s="3" t="s">
        <v>46</v>
      </c>
    </row>
  </sheetData>
  <sheetProtection/>
  <mergeCells count="8">
    <mergeCell ref="A25:A30"/>
    <mergeCell ref="A10:B10"/>
    <mergeCell ref="A11:B11"/>
    <mergeCell ref="A13:B13"/>
    <mergeCell ref="A16:B16"/>
    <mergeCell ref="A17:B17"/>
    <mergeCell ref="A12:B12"/>
    <mergeCell ref="A14:B14"/>
  </mergeCells>
  <hyperlinks>
    <hyperlink ref="A34" r:id="rId1" display="consultantplus://offline/ref=C0BFBA8F96C220202E7AEF4645E2E0DA02384FE99015923F9F1C87DEVCbFH"/>
  </hyperlinks>
  <printOptions/>
  <pageMargins left="0.7086614173228347" right="0.2362204724409449" top="0" bottom="0" header="0.31496062992125984" footer="0.1968503937007874"/>
  <pageSetup horizontalDpi="180" verticalDpi="180" orientation="portrait" paperSize="9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17"/>
  <sheetViews>
    <sheetView zoomScalePageLayoutView="0" workbookViewId="0" topLeftCell="A4">
      <selection activeCell="B13" sqref="B13"/>
    </sheetView>
  </sheetViews>
  <sheetFormatPr defaultColWidth="9.140625" defaultRowHeight="15"/>
  <cols>
    <col min="1" max="1" width="69.8515625" style="0" customWidth="1"/>
    <col min="2" max="2" width="68.7109375" style="0" customWidth="1"/>
  </cols>
  <sheetData>
    <row r="1" ht="18">
      <c r="A1" s="2" t="s">
        <v>17</v>
      </c>
    </row>
    <row r="2" ht="18">
      <c r="A2" s="1"/>
    </row>
    <row r="3" spans="1:2" ht="23.25" customHeight="1">
      <c r="A3" s="35" t="s">
        <v>21</v>
      </c>
      <c r="B3" s="36"/>
    </row>
    <row r="4" spans="1:2" ht="17.25" customHeight="1">
      <c r="A4" s="29" t="s">
        <v>22</v>
      </c>
      <c r="B4" s="30"/>
    </row>
    <row r="5" spans="1:2" ht="39" customHeight="1">
      <c r="A5" s="31" t="s">
        <v>25</v>
      </c>
      <c r="B5" s="32"/>
    </row>
    <row r="6" spans="1:2" ht="22.5" customHeight="1">
      <c r="A6" s="33" t="s">
        <v>19</v>
      </c>
      <c r="B6" s="34"/>
    </row>
    <row r="7" spans="1:2" ht="101.25" customHeight="1">
      <c r="A7" s="7" t="s">
        <v>18</v>
      </c>
      <c r="B7" s="8" t="s">
        <v>26</v>
      </c>
    </row>
    <row r="8" spans="1:2" s="6" customFormat="1" ht="31.5" customHeight="1">
      <c r="A8" s="37" t="s">
        <v>32</v>
      </c>
      <c r="B8" s="8" t="s">
        <v>34</v>
      </c>
    </row>
    <row r="9" spans="1:2" s="6" customFormat="1" ht="33.75" customHeight="1">
      <c r="A9" s="38"/>
      <c r="B9" s="9" t="s">
        <v>33</v>
      </c>
    </row>
    <row r="10" spans="1:2" ht="34.5" customHeight="1">
      <c r="A10" s="7" t="s">
        <v>20</v>
      </c>
      <c r="B10" s="9" t="s">
        <v>27</v>
      </c>
    </row>
    <row r="11" spans="1:2" ht="55.5" customHeight="1">
      <c r="A11" s="7" t="s">
        <v>35</v>
      </c>
      <c r="B11" s="7" t="s">
        <v>27</v>
      </c>
    </row>
    <row r="12" spans="1:2" ht="52.5" customHeight="1">
      <c r="A12" s="7" t="s">
        <v>36</v>
      </c>
      <c r="B12" s="14" t="s">
        <v>52</v>
      </c>
    </row>
    <row r="13" spans="1:2" ht="69.75" customHeight="1">
      <c r="A13" s="7" t="s">
        <v>37</v>
      </c>
      <c r="B13" s="15" t="s">
        <v>27</v>
      </c>
    </row>
    <row r="14" ht="18">
      <c r="A14" s="1"/>
    </row>
    <row r="15" ht="18">
      <c r="A15" s="1"/>
    </row>
    <row r="16" ht="18">
      <c r="A16" s="1"/>
    </row>
    <row r="17" ht="18">
      <c r="A17" s="1"/>
    </row>
  </sheetData>
  <sheetProtection/>
  <mergeCells count="5">
    <mergeCell ref="A4:B4"/>
    <mergeCell ref="A5:B5"/>
    <mergeCell ref="A6:B6"/>
    <mergeCell ref="A3:B3"/>
    <mergeCell ref="A8:A9"/>
  </mergeCells>
  <printOptions/>
  <pageMargins left="0.7" right="0.23" top="0.29" bottom="0.17" header="0.3" footer="0.17"/>
  <pageSetup horizontalDpi="180" verticalDpi="18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76"/>
  <sheetViews>
    <sheetView view="pageBreakPreview" zoomScale="60" zoomScalePageLayoutView="0" workbookViewId="0" topLeftCell="A37">
      <selection activeCell="A1" sqref="A1:IV16384"/>
    </sheetView>
  </sheetViews>
  <sheetFormatPr defaultColWidth="9.140625" defaultRowHeight="24.75" customHeight="1"/>
  <cols>
    <col min="1" max="1" width="88.28125" style="39" customWidth="1"/>
    <col min="2" max="2" width="23.57421875" style="39" customWidth="1"/>
  </cols>
  <sheetData>
    <row r="1" ht="24.75" customHeight="1">
      <c r="B1" s="39" t="s">
        <v>58</v>
      </c>
    </row>
    <row r="2" spans="1:2" ht="57" customHeight="1">
      <c r="A2" s="40" t="s">
        <v>59</v>
      </c>
      <c r="B2" s="40"/>
    </row>
    <row r="3" spans="1:2" ht="17.25">
      <c r="A3" s="41" t="s">
        <v>60</v>
      </c>
      <c r="B3" s="41" t="s">
        <v>61</v>
      </c>
    </row>
    <row r="4" spans="1:2" ht="17.25">
      <c r="A4" s="41" t="s">
        <v>62</v>
      </c>
      <c r="B4" s="42">
        <f>B8+B12</f>
        <v>7466592</v>
      </c>
    </row>
    <row r="5" spans="1:2" ht="18">
      <c r="A5" s="43" t="s">
        <v>63</v>
      </c>
      <c r="B5" s="44"/>
    </row>
    <row r="6" spans="1:2" ht="36">
      <c r="A6" s="43" t="s">
        <v>64</v>
      </c>
      <c r="B6" s="44">
        <v>4827717</v>
      </c>
    </row>
    <row r="7" spans="1:2" ht="18">
      <c r="A7" s="43" t="s">
        <v>65</v>
      </c>
      <c r="B7" s="44"/>
    </row>
    <row r="8" spans="1:2" ht="36">
      <c r="A8" s="43" t="s">
        <v>66</v>
      </c>
      <c r="B8" s="44">
        <v>4827717</v>
      </c>
    </row>
    <row r="9" spans="1:2" ht="36">
      <c r="A9" s="43" t="s">
        <v>67</v>
      </c>
      <c r="B9" s="44"/>
    </row>
    <row r="10" spans="1:2" ht="54">
      <c r="A10" s="43" t="s">
        <v>68</v>
      </c>
      <c r="B10" s="44"/>
    </row>
    <row r="11" spans="1:2" ht="18">
      <c r="A11" s="43" t="s">
        <v>69</v>
      </c>
      <c r="B11" s="44">
        <v>2343789</v>
      </c>
    </row>
    <row r="12" spans="1:2" ht="18">
      <c r="A12" s="43" t="s">
        <v>70</v>
      </c>
      <c r="B12" s="44">
        <v>2638875</v>
      </c>
    </row>
    <row r="13" spans="1:2" ht="18">
      <c r="A13" s="43" t="s">
        <v>65</v>
      </c>
      <c r="B13" s="44"/>
    </row>
    <row r="14" spans="1:2" ht="18">
      <c r="A14" s="43" t="s">
        <v>71</v>
      </c>
      <c r="B14" s="44">
        <v>1521414</v>
      </c>
    </row>
    <row r="15" spans="1:2" ht="18">
      <c r="A15" s="43" t="s">
        <v>72</v>
      </c>
      <c r="B15" s="44">
        <v>37969</v>
      </c>
    </row>
    <row r="16" spans="1:2" ht="17.25">
      <c r="A16" s="41" t="s">
        <v>73</v>
      </c>
      <c r="B16" s="42">
        <f>SUM(B20:B42)</f>
        <v>158592</v>
      </c>
    </row>
    <row r="17" spans="1:2" ht="18">
      <c r="A17" s="43" t="s">
        <v>63</v>
      </c>
      <c r="B17" s="44"/>
    </row>
    <row r="18" spans="1:2" ht="36">
      <c r="A18" s="43" t="s">
        <v>74</v>
      </c>
      <c r="B18" s="44"/>
    </row>
    <row r="19" spans="1:2" ht="36">
      <c r="A19" s="43" t="s">
        <v>75</v>
      </c>
      <c r="B19" s="44">
        <f>B16</f>
        <v>158592</v>
      </c>
    </row>
    <row r="20" spans="1:2" ht="18">
      <c r="A20" s="43" t="s">
        <v>65</v>
      </c>
      <c r="B20" s="44"/>
    </row>
    <row r="21" spans="1:2" ht="18">
      <c r="A21" s="43" t="s">
        <v>76</v>
      </c>
      <c r="B21" s="44"/>
    </row>
    <row r="22" spans="1:2" ht="18">
      <c r="A22" s="43" t="s">
        <v>77</v>
      </c>
      <c r="B22" s="44"/>
    </row>
    <row r="23" spans="1:2" ht="18">
      <c r="A23" s="43" t="s">
        <v>78</v>
      </c>
      <c r="B23" s="44"/>
    </row>
    <row r="24" spans="1:2" ht="18">
      <c r="A24" s="43" t="s">
        <v>79</v>
      </c>
      <c r="B24" s="44">
        <v>158592</v>
      </c>
    </row>
    <row r="25" spans="1:2" ht="18">
      <c r="A25" s="43" t="s">
        <v>80</v>
      </c>
      <c r="B25" s="44"/>
    </row>
    <row r="26" spans="1:2" ht="18">
      <c r="A26" s="43" t="s">
        <v>81</v>
      </c>
      <c r="B26" s="44"/>
    </row>
    <row r="27" spans="1:2" ht="18">
      <c r="A27" s="43" t="s">
        <v>82</v>
      </c>
      <c r="B27" s="44"/>
    </row>
    <row r="28" spans="1:2" ht="18">
      <c r="A28" s="43" t="s">
        <v>83</v>
      </c>
      <c r="B28" s="44"/>
    </row>
    <row r="29" spans="1:2" ht="18">
      <c r="A29" s="43" t="s">
        <v>84</v>
      </c>
      <c r="B29" s="44"/>
    </row>
    <row r="30" spans="1:2" ht="18">
      <c r="A30" s="43" t="s">
        <v>85</v>
      </c>
      <c r="B30" s="44"/>
    </row>
    <row r="31" spans="1:2" ht="36">
      <c r="A31" s="43" t="s">
        <v>86</v>
      </c>
      <c r="B31" s="44"/>
    </row>
    <row r="32" spans="1:2" ht="18">
      <c r="A32" s="43" t="s">
        <v>65</v>
      </c>
      <c r="B32" s="44"/>
    </row>
    <row r="33" spans="1:2" ht="18">
      <c r="A33" s="43" t="s">
        <v>87</v>
      </c>
      <c r="B33" s="44"/>
    </row>
    <row r="34" spans="1:2" ht="18">
      <c r="A34" s="43" t="s">
        <v>88</v>
      </c>
      <c r="B34" s="44"/>
    </row>
    <row r="35" spans="1:2" ht="18">
      <c r="A35" s="43" t="s">
        <v>89</v>
      </c>
      <c r="B35" s="44"/>
    </row>
    <row r="36" spans="1:2" ht="18">
      <c r="A36" s="43" t="s">
        <v>90</v>
      </c>
      <c r="B36" s="44"/>
    </row>
    <row r="37" spans="1:2" ht="18">
      <c r="A37" s="43" t="s">
        <v>91</v>
      </c>
      <c r="B37" s="44"/>
    </row>
    <row r="38" spans="1:2" ht="18">
      <c r="A38" s="43" t="s">
        <v>92</v>
      </c>
      <c r="B38" s="44"/>
    </row>
    <row r="39" spans="1:2" ht="18">
      <c r="A39" s="43" t="s">
        <v>93</v>
      </c>
      <c r="B39" s="44"/>
    </row>
    <row r="40" spans="1:2" ht="18">
      <c r="A40" s="43" t="s">
        <v>94</v>
      </c>
      <c r="B40" s="44"/>
    </row>
    <row r="41" spans="1:2" ht="18">
      <c r="A41" s="43" t="s">
        <v>95</v>
      </c>
      <c r="B41" s="44"/>
    </row>
    <row r="42" spans="1:2" ht="18">
      <c r="A42" s="43" t="s">
        <v>96</v>
      </c>
      <c r="B42" s="44"/>
    </row>
    <row r="43" spans="1:2" ht="17.25">
      <c r="A43" s="41" t="s">
        <v>97</v>
      </c>
      <c r="B43" s="42">
        <f>SUM(B47:B75)</f>
        <v>52069.66</v>
      </c>
    </row>
    <row r="44" spans="1:2" ht="18">
      <c r="A44" s="43" t="s">
        <v>63</v>
      </c>
      <c r="B44" s="44"/>
    </row>
    <row r="45" spans="1:2" ht="18">
      <c r="A45" s="43" t="s">
        <v>98</v>
      </c>
      <c r="B45" s="44"/>
    </row>
    <row r="46" spans="1:2" ht="36">
      <c r="A46" s="43" t="s">
        <v>99</v>
      </c>
      <c r="B46" s="44">
        <f>B43</f>
        <v>52069.66</v>
      </c>
    </row>
    <row r="47" spans="1:2" ht="18">
      <c r="A47" s="43" t="s">
        <v>65</v>
      </c>
      <c r="B47" s="44"/>
    </row>
    <row r="48" spans="1:2" ht="18">
      <c r="A48" s="43" t="s">
        <v>100</v>
      </c>
      <c r="B48" s="44"/>
    </row>
    <row r="49" spans="1:2" ht="18">
      <c r="A49" s="43" t="s">
        <v>101</v>
      </c>
      <c r="B49" s="44">
        <v>282.03</v>
      </c>
    </row>
    <row r="50" spans="1:2" ht="18">
      <c r="A50" s="43" t="s">
        <v>102</v>
      </c>
      <c r="B50" s="44"/>
    </row>
    <row r="51" spans="1:2" ht="18">
      <c r="A51" s="43" t="s">
        <v>103</v>
      </c>
      <c r="B51" s="44">
        <v>19085.25</v>
      </c>
    </row>
    <row r="52" spans="1:2" ht="18">
      <c r="A52" s="43" t="s">
        <v>104</v>
      </c>
      <c r="B52" s="44">
        <v>2090.52</v>
      </c>
    </row>
    <row r="53" spans="1:2" ht="18">
      <c r="A53" s="43" t="s">
        <v>105</v>
      </c>
      <c r="B53" s="44"/>
    </row>
    <row r="54" spans="1:2" ht="18">
      <c r="A54" s="43" t="s">
        <v>106</v>
      </c>
      <c r="B54" s="44"/>
    </row>
    <row r="55" spans="1:2" ht="18">
      <c r="A55" s="43" t="s">
        <v>107</v>
      </c>
      <c r="B55" s="44"/>
    </row>
    <row r="56" spans="1:2" ht="18">
      <c r="A56" s="43" t="s">
        <v>108</v>
      </c>
      <c r="B56" s="44"/>
    </row>
    <row r="57" spans="1:2" ht="18">
      <c r="A57" s="43" t="s">
        <v>109</v>
      </c>
      <c r="B57" s="44">
        <v>8410</v>
      </c>
    </row>
    <row r="58" spans="1:2" ht="18">
      <c r="A58" s="43" t="s">
        <v>110</v>
      </c>
      <c r="B58" s="44"/>
    </row>
    <row r="59" spans="1:2" ht="18">
      <c r="A59" s="43" t="s">
        <v>111</v>
      </c>
      <c r="B59" s="44"/>
    </row>
    <row r="60" spans="1:2" ht="18">
      <c r="A60" s="43" t="s">
        <v>112</v>
      </c>
      <c r="B60" s="44">
        <v>22201.86</v>
      </c>
    </row>
    <row r="61" spans="1:2" ht="54">
      <c r="A61" s="43" t="s">
        <v>113</v>
      </c>
      <c r="B61" s="44"/>
    </row>
    <row r="62" spans="1:2" ht="18">
      <c r="A62" s="43" t="s">
        <v>65</v>
      </c>
      <c r="B62" s="44"/>
    </row>
    <row r="63" spans="1:2" ht="18">
      <c r="A63" s="43" t="s">
        <v>114</v>
      </c>
      <c r="B63" s="44"/>
    </row>
    <row r="64" spans="1:2" ht="18">
      <c r="A64" s="43" t="s">
        <v>115</v>
      </c>
      <c r="B64" s="44"/>
    </row>
    <row r="65" spans="1:2" ht="18">
      <c r="A65" s="43" t="s">
        <v>116</v>
      </c>
      <c r="B65" s="44"/>
    </row>
    <row r="66" spans="1:2" ht="18">
      <c r="A66" s="43" t="s">
        <v>117</v>
      </c>
      <c r="B66" s="44"/>
    </row>
    <row r="67" spans="1:2" ht="18">
      <c r="A67" s="43" t="s">
        <v>118</v>
      </c>
      <c r="B67" s="44"/>
    </row>
    <row r="68" spans="1:2" ht="18">
      <c r="A68" s="43" t="s">
        <v>119</v>
      </c>
      <c r="B68" s="44"/>
    </row>
    <row r="69" spans="1:2" ht="18">
      <c r="A69" s="43" t="s">
        <v>120</v>
      </c>
      <c r="B69" s="44"/>
    </row>
    <row r="70" spans="1:2" ht="18">
      <c r="A70" s="43" t="s">
        <v>121</v>
      </c>
      <c r="B70" s="44"/>
    </row>
    <row r="71" spans="1:2" ht="18">
      <c r="A71" s="43" t="s">
        <v>122</v>
      </c>
      <c r="B71" s="44"/>
    </row>
    <row r="72" spans="1:2" ht="18">
      <c r="A72" s="43" t="s">
        <v>123</v>
      </c>
      <c r="B72" s="44"/>
    </row>
    <row r="73" spans="1:2" ht="18">
      <c r="A73" s="43" t="s">
        <v>124</v>
      </c>
      <c r="B73" s="44"/>
    </row>
    <row r="74" spans="1:2" ht="18">
      <c r="A74" s="43" t="s">
        <v>125</v>
      </c>
      <c r="B74" s="44"/>
    </row>
    <row r="75" spans="1:2" ht="18">
      <c r="A75" s="43" t="s">
        <v>126</v>
      </c>
      <c r="B75" s="44"/>
    </row>
    <row r="76" ht="24.75" customHeight="1">
      <c r="A76" s="45"/>
    </row>
  </sheetData>
  <sheetProtection/>
  <mergeCells count="1">
    <mergeCell ref="A2:B2"/>
  </mergeCells>
  <printOptions/>
  <pageMargins left="0" right="0" top="0" bottom="0" header="0.31496062992125984" footer="0.31496062992125984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53"/>
  <sheetViews>
    <sheetView tabSelected="1" view="pageBreakPreview" zoomScale="60" zoomScalePageLayoutView="0" workbookViewId="0" topLeftCell="A28">
      <selection activeCell="A1" sqref="A1:IV16384"/>
    </sheetView>
  </sheetViews>
  <sheetFormatPr defaultColWidth="9.140625" defaultRowHeight="15"/>
  <cols>
    <col min="1" max="1" width="43.28125" style="0" customWidth="1"/>
    <col min="2" max="2" width="9.421875" style="0" customWidth="1"/>
    <col min="3" max="3" width="9.8515625" style="0" customWidth="1"/>
    <col min="4" max="4" width="8.8515625" style="46" customWidth="1"/>
    <col min="5" max="5" width="7.421875" style="46" customWidth="1"/>
    <col min="6" max="6" width="8.7109375" style="46" customWidth="1"/>
    <col min="7" max="7" width="7.8515625" style="46" customWidth="1"/>
    <col min="8" max="8" width="8.57421875" style="46" customWidth="1"/>
    <col min="9" max="9" width="8.8515625" style="46" customWidth="1"/>
    <col min="10" max="10" width="8.00390625" style="46" customWidth="1"/>
    <col min="11" max="11" width="7.421875" style="46" customWidth="1"/>
    <col min="12" max="12" width="8.8515625" style="46" customWidth="1"/>
  </cols>
  <sheetData>
    <row r="1" ht="18">
      <c r="A1" s="2" t="s">
        <v>127</v>
      </c>
    </row>
    <row r="2" spans="1:12" ht="18">
      <c r="A2" s="26" t="s">
        <v>128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">
      <c r="A3" s="26" t="s">
        <v>129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39.75" customHeight="1">
      <c r="A4" s="47" t="s">
        <v>130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4.25">
      <c r="A5" s="49" t="s">
        <v>131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22.5" customHeight="1">
      <c r="A6" s="50" t="s">
        <v>132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1" ht="18">
      <c r="A7" s="51"/>
      <c r="B7" s="51"/>
      <c r="C7" s="51"/>
      <c r="K7" s="46" t="s">
        <v>133</v>
      </c>
    </row>
    <row r="8" spans="1:12" s="58" customFormat="1" ht="76.5" customHeight="1">
      <c r="A8" s="52" t="s">
        <v>60</v>
      </c>
      <c r="B8" s="53" t="s">
        <v>134</v>
      </c>
      <c r="C8" s="54" t="s">
        <v>135</v>
      </c>
      <c r="D8" s="55" t="s">
        <v>136</v>
      </c>
      <c r="E8" s="55"/>
      <c r="F8" s="55"/>
      <c r="G8" s="55"/>
      <c r="H8" s="55"/>
      <c r="I8" s="56" t="s">
        <v>137</v>
      </c>
      <c r="J8" s="56"/>
      <c r="K8" s="56"/>
      <c r="L8" s="57" t="s">
        <v>138</v>
      </c>
    </row>
    <row r="9" spans="1:12" ht="51.75" customHeight="1">
      <c r="A9" s="59"/>
      <c r="B9" s="60"/>
      <c r="C9" s="61"/>
      <c r="D9" s="62" t="s">
        <v>139</v>
      </c>
      <c r="E9" s="63" t="s">
        <v>140</v>
      </c>
      <c r="F9" s="63" t="s">
        <v>141</v>
      </c>
      <c r="G9" s="63" t="s">
        <v>142</v>
      </c>
      <c r="H9" s="62" t="s">
        <v>143</v>
      </c>
      <c r="I9" s="62" t="s">
        <v>139</v>
      </c>
      <c r="J9" s="63" t="s">
        <v>141</v>
      </c>
      <c r="K9" s="63" t="s">
        <v>142</v>
      </c>
      <c r="L9" s="64"/>
    </row>
    <row r="10" spans="1:12" s="46" customFormat="1" ht="37.5" customHeight="1">
      <c r="A10" s="65" t="s">
        <v>144</v>
      </c>
      <c r="B10" s="66" t="s">
        <v>145</v>
      </c>
      <c r="C10" s="67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</row>
    <row r="11" spans="1:12" s="46" customFormat="1" ht="15">
      <c r="A11" s="69" t="s">
        <v>146</v>
      </c>
      <c r="B11" s="70" t="s">
        <v>145</v>
      </c>
      <c r="C11" s="71">
        <f>D11+I11+L11</f>
        <v>15093500</v>
      </c>
      <c r="D11" s="72">
        <f>F11+G11+H11+E11</f>
        <v>11139100</v>
      </c>
      <c r="E11" s="72">
        <v>0</v>
      </c>
      <c r="F11" s="72">
        <f>F12</f>
        <v>4973800</v>
      </c>
      <c r="G11" s="72">
        <f>G12</f>
        <v>6165300</v>
      </c>
      <c r="H11" s="72">
        <v>0</v>
      </c>
      <c r="I11" s="72">
        <f>J11+K11</f>
        <v>2084400</v>
      </c>
      <c r="J11" s="72">
        <f>J12</f>
        <v>373600</v>
      </c>
      <c r="K11" s="72">
        <f>K12</f>
        <v>1710800</v>
      </c>
      <c r="L11" s="72">
        <f>L12</f>
        <v>1870000</v>
      </c>
    </row>
    <row r="12" spans="1:12" s="73" customFormat="1" ht="15">
      <c r="A12" s="69" t="s">
        <v>147</v>
      </c>
      <c r="B12" s="70">
        <v>900</v>
      </c>
      <c r="C12" s="71">
        <f>D12+I12+L12</f>
        <v>15093500</v>
      </c>
      <c r="D12" s="72">
        <f>F12+G12+H12+E12</f>
        <v>11139100</v>
      </c>
      <c r="E12" s="72">
        <f>E13+E18+E29+E33+E34</f>
        <v>0</v>
      </c>
      <c r="F12" s="72">
        <f>F13+F18+F29+F33+F34</f>
        <v>4973800</v>
      </c>
      <c r="G12" s="72">
        <f>G13+G18+G29+G33+G34</f>
        <v>6165300</v>
      </c>
      <c r="H12" s="72">
        <f>H13+H18+H29+H33+H34</f>
        <v>0</v>
      </c>
      <c r="I12" s="72">
        <f>J12+K12</f>
        <v>2084400</v>
      </c>
      <c r="J12" s="72">
        <f>J13+J18+J29+J33+J34</f>
        <v>373600</v>
      </c>
      <c r="K12" s="72">
        <f>K13+K18+K29+K33+K34</f>
        <v>1710800</v>
      </c>
      <c r="L12" s="72">
        <f>L13+L18+L29+L33+L34</f>
        <v>1870000</v>
      </c>
    </row>
    <row r="13" spans="1:12" s="73" customFormat="1" ht="35.25" customHeight="1">
      <c r="A13" s="74" t="s">
        <v>148</v>
      </c>
      <c r="B13" s="75">
        <v>210</v>
      </c>
      <c r="C13" s="67">
        <f>D13+I13+L13</f>
        <v>8895800</v>
      </c>
      <c r="D13" s="68">
        <f>F13+G13+H13+E13</f>
        <v>8895800</v>
      </c>
      <c r="E13" s="68">
        <f>SUM(E15:E17)</f>
        <v>0</v>
      </c>
      <c r="F13" s="68">
        <f aca="true" t="shared" si="0" ref="F13:L13">SUM(F15:F17)</f>
        <v>4705800</v>
      </c>
      <c r="G13" s="68">
        <f t="shared" si="0"/>
        <v>4190000</v>
      </c>
      <c r="H13" s="68">
        <f t="shared" si="0"/>
        <v>0</v>
      </c>
      <c r="I13" s="68">
        <f aca="true" t="shared" si="1" ref="I13:I39">J13+K13</f>
        <v>0</v>
      </c>
      <c r="J13" s="68">
        <f t="shared" si="0"/>
        <v>0</v>
      </c>
      <c r="K13" s="68">
        <f t="shared" si="0"/>
        <v>0</v>
      </c>
      <c r="L13" s="68">
        <f t="shared" si="0"/>
        <v>0</v>
      </c>
    </row>
    <row r="14" spans="1:12" s="73" customFormat="1" ht="15">
      <c r="A14" s="7" t="s">
        <v>149</v>
      </c>
      <c r="B14" s="76"/>
      <c r="C14" s="77"/>
      <c r="D14" s="78"/>
      <c r="E14" s="78"/>
      <c r="F14" s="77"/>
      <c r="G14" s="77"/>
      <c r="H14" s="77"/>
      <c r="I14" s="78"/>
      <c r="J14" s="77"/>
      <c r="K14" s="77"/>
      <c r="L14" s="77"/>
    </row>
    <row r="15" spans="1:12" s="73" customFormat="1" ht="15">
      <c r="A15" s="7" t="s">
        <v>150</v>
      </c>
      <c r="B15" s="76">
        <v>211</v>
      </c>
      <c r="C15" s="77">
        <f>D15+I15+L15</f>
        <v>6837400</v>
      </c>
      <c r="D15" s="78">
        <f>F15+G15+H15+E15</f>
        <v>6837400</v>
      </c>
      <c r="E15" s="78"/>
      <c r="F15" s="77">
        <v>3620000</v>
      </c>
      <c r="G15" s="77">
        <v>3217400</v>
      </c>
      <c r="H15" s="77"/>
      <c r="I15" s="78">
        <f t="shared" si="1"/>
        <v>0</v>
      </c>
      <c r="J15" s="77"/>
      <c r="K15" s="77"/>
      <c r="L15" s="77"/>
    </row>
    <row r="16" spans="1:12" s="73" customFormat="1" ht="15">
      <c r="A16" s="7" t="s">
        <v>151</v>
      </c>
      <c r="B16" s="76">
        <v>212</v>
      </c>
      <c r="C16" s="77">
        <f>D16+I16+L16</f>
        <v>1000</v>
      </c>
      <c r="D16" s="78">
        <f>F16+G16+H16+E16</f>
        <v>1000</v>
      </c>
      <c r="E16" s="78"/>
      <c r="F16" s="77"/>
      <c r="G16" s="77">
        <v>1000</v>
      </c>
      <c r="H16" s="77"/>
      <c r="I16" s="78">
        <f t="shared" si="1"/>
        <v>0</v>
      </c>
      <c r="J16" s="77"/>
      <c r="K16" s="77"/>
      <c r="L16" s="77"/>
    </row>
    <row r="17" spans="1:12" s="73" customFormat="1" ht="15">
      <c r="A17" s="79" t="s">
        <v>152</v>
      </c>
      <c r="B17" s="80">
        <v>213</v>
      </c>
      <c r="C17" s="77">
        <f>D17+I17+L17</f>
        <v>2057400</v>
      </c>
      <c r="D17" s="78">
        <f>F17+G17+H17+E17</f>
        <v>2057400</v>
      </c>
      <c r="E17" s="78"/>
      <c r="F17" s="77">
        <v>1085800</v>
      </c>
      <c r="G17" s="77">
        <v>971600</v>
      </c>
      <c r="H17" s="77"/>
      <c r="I17" s="78">
        <f t="shared" si="1"/>
        <v>0</v>
      </c>
      <c r="J17" s="77"/>
      <c r="K17" s="77"/>
      <c r="L17" s="77"/>
    </row>
    <row r="18" spans="1:12" s="73" customFormat="1" ht="15">
      <c r="A18" s="65" t="s">
        <v>153</v>
      </c>
      <c r="B18" s="66">
        <v>220</v>
      </c>
      <c r="C18" s="67">
        <f>D18+I18+L18</f>
        <v>3232600</v>
      </c>
      <c r="D18" s="68">
        <f>F18+G18+H18+E18</f>
        <v>1732600</v>
      </c>
      <c r="E18" s="68">
        <f>SUM(E20:E25)</f>
        <v>0</v>
      </c>
      <c r="F18" s="68">
        <f aca="true" t="shared" si="2" ref="F18:L18">SUM(F20:F25)</f>
        <v>0</v>
      </c>
      <c r="G18" s="68">
        <f t="shared" si="2"/>
        <v>1732600</v>
      </c>
      <c r="H18" s="68">
        <f t="shared" si="2"/>
        <v>0</v>
      </c>
      <c r="I18" s="68">
        <f t="shared" si="1"/>
        <v>1500000</v>
      </c>
      <c r="J18" s="68">
        <f t="shared" si="2"/>
        <v>0</v>
      </c>
      <c r="K18" s="68">
        <f t="shared" si="2"/>
        <v>1500000</v>
      </c>
      <c r="L18" s="68">
        <f t="shared" si="2"/>
        <v>0</v>
      </c>
    </row>
    <row r="19" spans="1:12" s="73" customFormat="1" ht="15">
      <c r="A19" s="7" t="s">
        <v>149</v>
      </c>
      <c r="B19" s="76"/>
      <c r="C19" s="77"/>
      <c r="D19" s="78"/>
      <c r="E19" s="78"/>
      <c r="F19" s="77"/>
      <c r="G19" s="77"/>
      <c r="H19" s="77"/>
      <c r="I19" s="78"/>
      <c r="J19" s="77"/>
      <c r="K19" s="77"/>
      <c r="L19" s="77"/>
    </row>
    <row r="20" spans="1:12" s="73" customFormat="1" ht="15">
      <c r="A20" s="7" t="s">
        <v>154</v>
      </c>
      <c r="B20" s="76">
        <v>221</v>
      </c>
      <c r="C20" s="77">
        <f aca="true" t="shared" si="3" ref="C20:C25">D20+I20+L20</f>
        <v>22500</v>
      </c>
      <c r="D20" s="78">
        <f aca="true" t="shared" si="4" ref="D20:D25">F20+G20+H20+E20</f>
        <v>22500</v>
      </c>
      <c r="E20" s="78"/>
      <c r="F20" s="77"/>
      <c r="G20" s="77">
        <v>22500</v>
      </c>
      <c r="H20" s="77"/>
      <c r="I20" s="78">
        <f t="shared" si="1"/>
        <v>0</v>
      </c>
      <c r="J20" s="77"/>
      <c r="K20" s="77"/>
      <c r="L20" s="77"/>
    </row>
    <row r="21" spans="1:12" s="73" customFormat="1" ht="15">
      <c r="A21" s="7" t="s">
        <v>155</v>
      </c>
      <c r="B21" s="76">
        <v>222</v>
      </c>
      <c r="C21" s="77">
        <f t="shared" si="3"/>
        <v>3600</v>
      </c>
      <c r="D21" s="78">
        <f t="shared" si="4"/>
        <v>3600</v>
      </c>
      <c r="E21" s="78"/>
      <c r="F21" s="77"/>
      <c r="G21" s="77">
        <v>3600</v>
      </c>
      <c r="H21" s="77"/>
      <c r="I21" s="78">
        <f t="shared" si="1"/>
        <v>0</v>
      </c>
      <c r="J21" s="77"/>
      <c r="K21" s="77"/>
      <c r="L21" s="77"/>
    </row>
    <row r="22" spans="1:12" s="73" customFormat="1" ht="15">
      <c r="A22" s="7" t="s">
        <v>156</v>
      </c>
      <c r="B22" s="76">
        <v>223</v>
      </c>
      <c r="C22" s="77">
        <f t="shared" si="3"/>
        <v>1096500</v>
      </c>
      <c r="D22" s="78">
        <f t="shared" si="4"/>
        <v>1096500</v>
      </c>
      <c r="E22" s="78"/>
      <c r="F22" s="77"/>
      <c r="G22" s="77">
        <v>1096500</v>
      </c>
      <c r="H22" s="77"/>
      <c r="I22" s="78">
        <f t="shared" si="1"/>
        <v>0</v>
      </c>
      <c r="J22" s="77"/>
      <c r="K22" s="77"/>
      <c r="L22" s="77"/>
    </row>
    <row r="23" spans="1:12" s="73" customFormat="1" ht="30.75">
      <c r="A23" s="79" t="s">
        <v>157</v>
      </c>
      <c r="B23" s="80">
        <v>224</v>
      </c>
      <c r="C23" s="77">
        <f t="shared" si="3"/>
        <v>0</v>
      </c>
      <c r="D23" s="78">
        <f t="shared" si="4"/>
        <v>0</v>
      </c>
      <c r="E23" s="78"/>
      <c r="F23" s="77"/>
      <c r="G23" s="77"/>
      <c r="H23" s="77"/>
      <c r="I23" s="78">
        <f t="shared" si="1"/>
        <v>0</v>
      </c>
      <c r="J23" s="77"/>
      <c r="K23" s="77"/>
      <c r="L23" s="77"/>
    </row>
    <row r="24" spans="1:12" s="73" customFormat="1" ht="24" customHeight="1">
      <c r="A24" s="8" t="s">
        <v>158</v>
      </c>
      <c r="B24" s="81">
        <v>225</v>
      </c>
      <c r="C24" s="77">
        <f t="shared" si="3"/>
        <v>1866000</v>
      </c>
      <c r="D24" s="78">
        <f t="shared" si="4"/>
        <v>366000</v>
      </c>
      <c r="E24" s="78"/>
      <c r="F24" s="77"/>
      <c r="G24" s="77">
        <v>366000</v>
      </c>
      <c r="H24" s="77"/>
      <c r="I24" s="78">
        <f t="shared" si="1"/>
        <v>1500000</v>
      </c>
      <c r="J24" s="77"/>
      <c r="K24" s="77">
        <v>1500000</v>
      </c>
      <c r="L24" s="77"/>
    </row>
    <row r="25" spans="1:12" s="73" customFormat="1" ht="15">
      <c r="A25" s="7" t="s">
        <v>159</v>
      </c>
      <c r="B25" s="76">
        <v>226</v>
      </c>
      <c r="C25" s="77">
        <f t="shared" si="3"/>
        <v>244000</v>
      </c>
      <c r="D25" s="78">
        <f t="shared" si="4"/>
        <v>244000</v>
      </c>
      <c r="E25" s="78"/>
      <c r="F25" s="77"/>
      <c r="G25" s="77">
        <v>244000</v>
      </c>
      <c r="H25" s="77"/>
      <c r="I25" s="78">
        <f t="shared" si="1"/>
        <v>0</v>
      </c>
      <c r="J25" s="77"/>
      <c r="K25" s="77"/>
      <c r="L25" s="77"/>
    </row>
    <row r="26" spans="1:12" s="73" customFormat="1" ht="46.5">
      <c r="A26" s="82" t="s">
        <v>160</v>
      </c>
      <c r="B26" s="83">
        <v>240</v>
      </c>
      <c r="C26" s="84" t="s">
        <v>145</v>
      </c>
      <c r="D26" s="84" t="s">
        <v>145</v>
      </c>
      <c r="E26" s="84" t="s">
        <v>145</v>
      </c>
      <c r="F26" s="84" t="s">
        <v>145</v>
      </c>
      <c r="G26" s="84" t="s">
        <v>145</v>
      </c>
      <c r="H26" s="84" t="s">
        <v>145</v>
      </c>
      <c r="I26" s="84" t="s">
        <v>145</v>
      </c>
      <c r="J26" s="84" t="s">
        <v>145</v>
      </c>
      <c r="K26" s="84" t="s">
        <v>145</v>
      </c>
      <c r="L26" s="84" t="s">
        <v>145</v>
      </c>
    </row>
    <row r="27" spans="1:12" s="73" customFormat="1" ht="15">
      <c r="A27" s="7" t="s">
        <v>149</v>
      </c>
      <c r="B27" s="76"/>
      <c r="C27" s="77"/>
      <c r="D27" s="78"/>
      <c r="E27" s="78"/>
      <c r="F27" s="77"/>
      <c r="G27" s="77"/>
      <c r="H27" s="77"/>
      <c r="I27" s="78"/>
      <c r="J27" s="77"/>
      <c r="K27" s="77"/>
      <c r="L27" s="77"/>
    </row>
    <row r="28" spans="1:12" s="73" customFormat="1" ht="49.5" customHeight="1">
      <c r="A28" s="9" t="s">
        <v>161</v>
      </c>
      <c r="B28" s="18">
        <v>241</v>
      </c>
      <c r="C28" s="85" t="s">
        <v>145</v>
      </c>
      <c r="D28" s="85" t="s">
        <v>145</v>
      </c>
      <c r="E28" s="85" t="s">
        <v>145</v>
      </c>
      <c r="F28" s="85" t="s">
        <v>145</v>
      </c>
      <c r="G28" s="85" t="s">
        <v>145</v>
      </c>
      <c r="H28" s="85" t="s">
        <v>145</v>
      </c>
      <c r="I28" s="85" t="s">
        <v>145</v>
      </c>
      <c r="J28" s="85" t="s">
        <v>145</v>
      </c>
      <c r="K28" s="85" t="s">
        <v>145</v>
      </c>
      <c r="L28" s="85" t="s">
        <v>145</v>
      </c>
    </row>
    <row r="29" spans="1:12" s="73" customFormat="1" ht="15">
      <c r="A29" s="82" t="s">
        <v>162</v>
      </c>
      <c r="B29" s="83">
        <v>260</v>
      </c>
      <c r="C29" s="67">
        <f>D29+I29+L29</f>
        <v>373600</v>
      </c>
      <c r="D29" s="68">
        <f>F29+G29+H29+E29</f>
        <v>0</v>
      </c>
      <c r="E29" s="68">
        <f>E31</f>
        <v>0</v>
      </c>
      <c r="F29" s="68">
        <f aca="true" t="shared" si="5" ref="F29:L29">F31</f>
        <v>0</v>
      </c>
      <c r="G29" s="68">
        <f t="shared" si="5"/>
        <v>0</v>
      </c>
      <c r="H29" s="68">
        <f t="shared" si="5"/>
        <v>0</v>
      </c>
      <c r="I29" s="68">
        <f t="shared" si="1"/>
        <v>373600</v>
      </c>
      <c r="J29" s="68">
        <f t="shared" si="5"/>
        <v>373600</v>
      </c>
      <c r="K29" s="68">
        <f t="shared" si="5"/>
        <v>0</v>
      </c>
      <c r="L29" s="68">
        <f t="shared" si="5"/>
        <v>0</v>
      </c>
    </row>
    <row r="30" spans="1:12" s="73" customFormat="1" ht="15">
      <c r="A30" s="7" t="s">
        <v>149</v>
      </c>
      <c r="B30" s="76"/>
      <c r="C30" s="77"/>
      <c r="D30" s="78"/>
      <c r="E30" s="78"/>
      <c r="F30" s="77"/>
      <c r="G30" s="77"/>
      <c r="H30" s="77"/>
      <c r="I30" s="78"/>
      <c r="J30" s="77"/>
      <c r="K30" s="77"/>
      <c r="L30" s="77"/>
    </row>
    <row r="31" spans="1:12" s="73" customFormat="1" ht="30.75">
      <c r="A31" s="9" t="s">
        <v>163</v>
      </c>
      <c r="B31" s="18">
        <v>262</v>
      </c>
      <c r="C31" s="77">
        <f>D31+I31+L31</f>
        <v>373600</v>
      </c>
      <c r="D31" s="78">
        <f>F31+G31+H31+E31</f>
        <v>0</v>
      </c>
      <c r="E31" s="78"/>
      <c r="F31" s="77"/>
      <c r="G31" s="77"/>
      <c r="H31" s="77"/>
      <c r="I31" s="78">
        <f t="shared" si="1"/>
        <v>373600</v>
      </c>
      <c r="J31" s="77">
        <v>373600</v>
      </c>
      <c r="K31" s="77"/>
      <c r="L31" s="77"/>
    </row>
    <row r="32" spans="1:12" s="73" customFormat="1" ht="49.5" customHeight="1">
      <c r="A32" s="8" t="s">
        <v>164</v>
      </c>
      <c r="B32" s="17">
        <v>263</v>
      </c>
      <c r="C32" s="85" t="s">
        <v>145</v>
      </c>
      <c r="D32" s="85" t="s">
        <v>145</v>
      </c>
      <c r="E32" s="85" t="s">
        <v>145</v>
      </c>
      <c r="F32" s="85" t="s">
        <v>145</v>
      </c>
      <c r="G32" s="85" t="s">
        <v>145</v>
      </c>
      <c r="H32" s="85" t="s">
        <v>145</v>
      </c>
      <c r="I32" s="85" t="s">
        <v>145</v>
      </c>
      <c r="J32" s="85" t="s">
        <v>145</v>
      </c>
      <c r="K32" s="85" t="s">
        <v>145</v>
      </c>
      <c r="L32" s="85" t="s">
        <v>145</v>
      </c>
    </row>
    <row r="33" spans="1:12" s="73" customFormat="1" ht="15">
      <c r="A33" s="65" t="s">
        <v>165</v>
      </c>
      <c r="B33" s="66">
        <v>290</v>
      </c>
      <c r="C33" s="67">
        <f>D33+I33+L33</f>
        <v>16000</v>
      </c>
      <c r="D33" s="68">
        <f>F33+G33+H33+E33</f>
        <v>16000</v>
      </c>
      <c r="E33" s="68"/>
      <c r="F33" s="67"/>
      <c r="G33" s="67">
        <v>16000</v>
      </c>
      <c r="H33" s="67"/>
      <c r="I33" s="68">
        <f t="shared" si="1"/>
        <v>0</v>
      </c>
      <c r="J33" s="67"/>
      <c r="K33" s="67"/>
      <c r="L33" s="67"/>
    </row>
    <row r="34" spans="1:12" s="73" customFormat="1" ht="21.75" customHeight="1">
      <c r="A34" s="74" t="s">
        <v>166</v>
      </c>
      <c r="B34" s="86">
        <v>300</v>
      </c>
      <c r="C34" s="67">
        <f>D34+I34+L34</f>
        <v>2575500</v>
      </c>
      <c r="D34" s="68">
        <f>F34+G34+H34+E34</f>
        <v>494700</v>
      </c>
      <c r="E34" s="68">
        <f>SUM(E36:E39)</f>
        <v>0</v>
      </c>
      <c r="F34" s="68">
        <f aca="true" t="shared" si="6" ref="F34:L34">SUM(F36:F39)</f>
        <v>268000</v>
      </c>
      <c r="G34" s="68">
        <f t="shared" si="6"/>
        <v>226700</v>
      </c>
      <c r="H34" s="68">
        <f t="shared" si="6"/>
        <v>0</v>
      </c>
      <c r="I34" s="68">
        <f t="shared" si="1"/>
        <v>210800</v>
      </c>
      <c r="J34" s="68">
        <f t="shared" si="6"/>
        <v>0</v>
      </c>
      <c r="K34" s="68">
        <f t="shared" si="6"/>
        <v>210800</v>
      </c>
      <c r="L34" s="68">
        <f t="shared" si="6"/>
        <v>1870000</v>
      </c>
    </row>
    <row r="35" spans="1:12" s="73" customFormat="1" ht="15">
      <c r="A35" s="7" t="s">
        <v>149</v>
      </c>
      <c r="B35" s="76"/>
      <c r="C35" s="77"/>
      <c r="D35" s="78"/>
      <c r="E35" s="78"/>
      <c r="F35" s="77"/>
      <c r="G35" s="77"/>
      <c r="H35" s="77"/>
      <c r="I35" s="78"/>
      <c r="J35" s="77"/>
      <c r="K35" s="77"/>
      <c r="L35" s="77"/>
    </row>
    <row r="36" spans="1:12" s="73" customFormat="1" ht="21.75" customHeight="1">
      <c r="A36" s="9" t="s">
        <v>167</v>
      </c>
      <c r="B36" s="18">
        <v>310</v>
      </c>
      <c r="C36" s="77">
        <f>D36+I36+L36</f>
        <v>400000</v>
      </c>
      <c r="D36" s="78">
        <f>F36+G36+H36+E36</f>
        <v>268000</v>
      </c>
      <c r="E36" s="78"/>
      <c r="F36" s="77">
        <v>268000</v>
      </c>
      <c r="G36" s="77"/>
      <c r="H36" s="77"/>
      <c r="I36" s="78">
        <f t="shared" si="1"/>
        <v>102000</v>
      </c>
      <c r="J36" s="77"/>
      <c r="K36" s="77">
        <v>102000</v>
      </c>
      <c r="L36" s="77">
        <v>30000</v>
      </c>
    </row>
    <row r="37" spans="1:12" s="73" customFormat="1" ht="38.25" customHeight="1">
      <c r="A37" s="7" t="s">
        <v>168</v>
      </c>
      <c r="B37" s="76">
        <v>320</v>
      </c>
      <c r="C37" s="77">
        <f>D37+I37+L37</f>
        <v>0</v>
      </c>
      <c r="D37" s="78">
        <f>F37+G37+H37+E37</f>
        <v>0</v>
      </c>
      <c r="E37" s="78"/>
      <c r="F37" s="77"/>
      <c r="G37" s="77"/>
      <c r="H37" s="77"/>
      <c r="I37" s="78">
        <f t="shared" si="1"/>
        <v>0</v>
      </c>
      <c r="J37" s="77"/>
      <c r="K37" s="77"/>
      <c r="L37" s="77"/>
    </row>
    <row r="38" spans="1:12" s="73" customFormat="1" ht="46.5">
      <c r="A38" s="7" t="s">
        <v>169</v>
      </c>
      <c r="B38" s="76">
        <v>330</v>
      </c>
      <c r="C38" s="77">
        <f>D38+I38+L38</f>
        <v>0</v>
      </c>
      <c r="D38" s="78">
        <f>F38+G38+H38+E38</f>
        <v>0</v>
      </c>
      <c r="E38" s="78"/>
      <c r="F38" s="77"/>
      <c r="G38" s="77"/>
      <c r="H38" s="77"/>
      <c r="I38" s="78">
        <f t="shared" si="1"/>
        <v>0</v>
      </c>
      <c r="J38" s="77"/>
      <c r="K38" s="77"/>
      <c r="L38" s="77"/>
    </row>
    <row r="39" spans="1:12" s="73" customFormat="1" ht="30.75">
      <c r="A39" s="7" t="s">
        <v>170</v>
      </c>
      <c r="B39" s="76">
        <v>340</v>
      </c>
      <c r="C39" s="77">
        <f>D39+I39+L39</f>
        <v>2175500</v>
      </c>
      <c r="D39" s="78">
        <f>F39+G39+H39+E39</f>
        <v>226700</v>
      </c>
      <c r="E39" s="78"/>
      <c r="F39" s="77"/>
      <c r="G39" s="77">
        <v>226700</v>
      </c>
      <c r="H39" s="77"/>
      <c r="I39" s="78">
        <f t="shared" si="1"/>
        <v>108800</v>
      </c>
      <c r="J39" s="77"/>
      <c r="K39" s="77">
        <v>108800</v>
      </c>
      <c r="L39" s="77">
        <v>1840000</v>
      </c>
    </row>
    <row r="40" spans="1:12" s="73" customFormat="1" ht="24.75" customHeight="1">
      <c r="A40" s="82" t="s">
        <v>171</v>
      </c>
      <c r="B40" s="83">
        <v>500</v>
      </c>
      <c r="C40" s="84" t="s">
        <v>145</v>
      </c>
      <c r="D40" s="84" t="s">
        <v>145</v>
      </c>
      <c r="E40" s="84" t="s">
        <v>145</v>
      </c>
      <c r="F40" s="84" t="s">
        <v>145</v>
      </c>
      <c r="G40" s="84" t="s">
        <v>145</v>
      </c>
      <c r="H40" s="84" t="s">
        <v>145</v>
      </c>
      <c r="I40" s="84" t="s">
        <v>145</v>
      </c>
      <c r="J40" s="84" t="s">
        <v>145</v>
      </c>
      <c r="K40" s="84" t="s">
        <v>145</v>
      </c>
      <c r="L40" s="84" t="s">
        <v>145</v>
      </c>
    </row>
    <row r="41" spans="1:12" s="73" customFormat="1" ht="15">
      <c r="A41" s="7" t="s">
        <v>149</v>
      </c>
      <c r="B41" s="76"/>
      <c r="C41" s="77"/>
      <c r="D41" s="78"/>
      <c r="E41" s="78"/>
      <c r="F41" s="77"/>
      <c r="G41" s="77"/>
      <c r="H41" s="77"/>
      <c r="I41" s="78"/>
      <c r="J41" s="77"/>
      <c r="K41" s="77"/>
      <c r="L41" s="77"/>
    </row>
    <row r="42" spans="1:12" s="73" customFormat="1" ht="51" customHeight="1">
      <c r="A42" s="9" t="s">
        <v>172</v>
      </c>
      <c r="B42" s="18">
        <v>520</v>
      </c>
      <c r="C42" s="85" t="s">
        <v>145</v>
      </c>
      <c r="D42" s="85" t="s">
        <v>145</v>
      </c>
      <c r="E42" s="85" t="s">
        <v>145</v>
      </c>
      <c r="F42" s="85" t="s">
        <v>145</v>
      </c>
      <c r="G42" s="85" t="s">
        <v>145</v>
      </c>
      <c r="H42" s="85" t="s">
        <v>145</v>
      </c>
      <c r="I42" s="85" t="s">
        <v>145</v>
      </c>
      <c r="J42" s="85" t="s">
        <v>145</v>
      </c>
      <c r="K42" s="85" t="s">
        <v>145</v>
      </c>
      <c r="L42" s="85" t="s">
        <v>145</v>
      </c>
    </row>
    <row r="43" spans="1:12" s="73" customFormat="1" ht="37.5" customHeight="1">
      <c r="A43" s="8" t="s">
        <v>173</v>
      </c>
      <c r="B43" s="17">
        <v>530</v>
      </c>
      <c r="C43" s="85" t="s">
        <v>145</v>
      </c>
      <c r="D43" s="85" t="s">
        <v>145</v>
      </c>
      <c r="E43" s="85" t="s">
        <v>145</v>
      </c>
      <c r="F43" s="85" t="s">
        <v>145</v>
      </c>
      <c r="G43" s="85" t="s">
        <v>145</v>
      </c>
      <c r="H43" s="85" t="s">
        <v>145</v>
      </c>
      <c r="I43" s="85" t="s">
        <v>145</v>
      </c>
      <c r="J43" s="85" t="s">
        <v>145</v>
      </c>
      <c r="K43" s="85" t="s">
        <v>145</v>
      </c>
      <c r="L43" s="85" t="s">
        <v>145</v>
      </c>
    </row>
    <row r="44" spans="1:12" s="73" customFormat="1" ht="15">
      <c r="A44" s="8" t="s">
        <v>174</v>
      </c>
      <c r="B44" s="17"/>
      <c r="C44" s="77"/>
      <c r="D44" s="78"/>
      <c r="E44" s="78"/>
      <c r="F44" s="77"/>
      <c r="G44" s="77"/>
      <c r="H44" s="77"/>
      <c r="I44" s="78"/>
      <c r="J44" s="77"/>
      <c r="K44" s="77"/>
      <c r="L44" s="77"/>
    </row>
    <row r="45" spans="1:12" s="73" customFormat="1" ht="15">
      <c r="A45" s="65" t="s">
        <v>175</v>
      </c>
      <c r="B45" s="66" t="s">
        <v>145</v>
      </c>
      <c r="C45" s="84" t="s">
        <v>145</v>
      </c>
      <c r="D45" s="84" t="s">
        <v>145</v>
      </c>
      <c r="E45" s="84" t="s">
        <v>145</v>
      </c>
      <c r="F45" s="84" t="s">
        <v>145</v>
      </c>
      <c r="G45" s="84" t="s">
        <v>145</v>
      </c>
      <c r="H45" s="84" t="s">
        <v>145</v>
      </c>
      <c r="I45" s="84" t="s">
        <v>145</v>
      </c>
      <c r="J45" s="84" t="s">
        <v>145</v>
      </c>
      <c r="K45" s="84" t="s">
        <v>145</v>
      </c>
      <c r="L45" s="84" t="s">
        <v>145</v>
      </c>
    </row>
    <row r="46" spans="2:13" ht="15">
      <c r="B46" s="87" t="s">
        <v>176</v>
      </c>
      <c r="D46"/>
      <c r="E46"/>
      <c r="J46" s="88" t="s">
        <v>177</v>
      </c>
      <c r="M46" s="46"/>
    </row>
    <row r="47" spans="4:17" ht="15">
      <c r="D47"/>
      <c r="E47"/>
      <c r="F47"/>
      <c r="G47" s="89"/>
      <c r="H47" s="90" t="s">
        <v>178</v>
      </c>
      <c r="I47"/>
      <c r="M47" s="46"/>
      <c r="N47" s="46"/>
      <c r="O47" s="46"/>
      <c r="P47" s="46"/>
      <c r="Q47" s="46"/>
    </row>
    <row r="48" spans="2:13" ht="15">
      <c r="B48" s="87" t="s">
        <v>179</v>
      </c>
      <c r="D48"/>
      <c r="E48"/>
      <c r="J48" s="88" t="s">
        <v>180</v>
      </c>
      <c r="M48" s="46"/>
    </row>
    <row r="49" spans="4:17" ht="15">
      <c r="D49"/>
      <c r="E49"/>
      <c r="F49"/>
      <c r="G49" s="89"/>
      <c r="H49" s="90" t="s">
        <v>181</v>
      </c>
      <c r="I49"/>
      <c r="M49" s="46"/>
      <c r="N49" s="46"/>
      <c r="O49" s="46"/>
      <c r="P49" s="46"/>
      <c r="Q49" s="46"/>
    </row>
    <row r="50" spans="2:13" ht="15">
      <c r="B50" s="87" t="s">
        <v>182</v>
      </c>
      <c r="D50"/>
      <c r="E50"/>
      <c r="M50" s="46"/>
    </row>
    <row r="51" spans="2:17" ht="14.25">
      <c r="B51" t="s">
        <v>183</v>
      </c>
      <c r="D51"/>
      <c r="E51"/>
      <c r="F51"/>
      <c r="G51"/>
      <c r="H51" s="90"/>
      <c r="I51"/>
      <c r="M51" s="46"/>
      <c r="N51" s="46"/>
      <c r="O51" s="46"/>
      <c r="P51" s="46"/>
      <c r="Q51" s="46"/>
    </row>
    <row r="52" spans="2:13" ht="14.25">
      <c r="B52" t="s">
        <v>184</v>
      </c>
      <c r="D52"/>
      <c r="E52"/>
      <c r="J52" s="88" t="s">
        <v>185</v>
      </c>
      <c r="M52" s="46"/>
    </row>
    <row r="53" spans="8:9" ht="14.25">
      <c r="H53" s="90" t="s">
        <v>186</v>
      </c>
      <c r="I53"/>
    </row>
  </sheetData>
  <sheetProtection/>
  <mergeCells count="11">
    <mergeCell ref="L8:L9"/>
    <mergeCell ref="A2:L2"/>
    <mergeCell ref="A3:L3"/>
    <mergeCell ref="A4:L4"/>
    <mergeCell ref="A5:L5"/>
    <mergeCell ref="A6:L6"/>
    <mergeCell ref="A8:A9"/>
    <mergeCell ref="B8:B9"/>
    <mergeCell ref="C8:C9"/>
    <mergeCell ref="D8:H8"/>
    <mergeCell ref="I8:K8"/>
  </mergeCells>
  <printOptions/>
  <pageMargins left="0" right="0" top="0" bottom="0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2015-02-06T14:17:18Z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